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ty\Desktop\"/>
    </mc:Choice>
  </mc:AlternateContent>
  <xr:revisionPtr revIDLastSave="0" documentId="8_{7AC6E7E7-B04E-44B9-987F-456B60A43954}" xr6:coauthVersionLast="47" xr6:coauthVersionMax="47" xr10:uidLastSave="{00000000-0000-0000-0000-000000000000}"/>
  <bookViews>
    <workbookView xWindow="-120" yWindow="-120" windowWidth="29040" windowHeight="15840" xr2:uid="{557499BA-29F8-4551-9FA1-94F0835BF0FA}"/>
  </bookViews>
  <sheets>
    <sheet name="Sheet1" sheetId="1" r:id="rId1"/>
  </sheets>
  <definedNames>
    <definedName name="_xlnm.Print_Area" localSheetId="0">Sheet1!$C$2:$E$24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9" i="1"/>
  <c r="E18" i="1"/>
  <c r="E17" i="1"/>
  <c r="E16" i="1"/>
  <c r="E15" i="1"/>
  <c r="E14" i="1"/>
  <c r="E13" i="1"/>
  <c r="E10" i="1" l="1"/>
  <c r="E9" i="1"/>
  <c r="E21" i="1"/>
  <c r="E8" i="1"/>
  <c r="E7" i="1"/>
  <c r="E20" i="1"/>
  <c r="E6" i="1"/>
</calcChain>
</file>

<file path=xl/sharedStrings.xml><?xml version="1.0" encoding="utf-8"?>
<sst xmlns="http://schemas.openxmlformats.org/spreadsheetml/2006/main" count="32" uniqueCount="32">
  <si>
    <t>Type of Property</t>
  </si>
  <si>
    <t>Type of Financing</t>
  </si>
  <si>
    <t>Is Attorney holding the Earnest Money?</t>
  </si>
  <si>
    <t>Will the SELLER have possession AFTER closing?</t>
  </si>
  <si>
    <t>Will the BUYER take possession PRIOR to closing?</t>
  </si>
  <si>
    <t>Is there a Home Owner's Association?</t>
  </si>
  <si>
    <t>Was the home built before 1978?</t>
  </si>
  <si>
    <t>Do you have the Seller's Disclosure Statement?</t>
  </si>
  <si>
    <t>Does the Buyer have to sell a property to purchase this one?</t>
  </si>
  <si>
    <t>Is the property located in unicorporated DeKalb County?</t>
  </si>
  <si>
    <t>Is there any personal property to be negotiated?</t>
  </si>
  <si>
    <t>Is your offer a Back-Up offer?</t>
  </si>
  <si>
    <t>Is this a short sale?</t>
  </si>
  <si>
    <t>Is purchase contingent upon anything else?</t>
  </si>
  <si>
    <t>Question About Your Offer / Contract</t>
  </si>
  <si>
    <t>Answer</t>
  </si>
  <si>
    <t>Needed GAR Form</t>
  </si>
  <si>
    <t>Fee Simple</t>
  </si>
  <si>
    <t>Condominium</t>
  </si>
  <si>
    <t>Residential Lot</t>
  </si>
  <si>
    <t>Land</t>
  </si>
  <si>
    <t>Cash</t>
  </si>
  <si>
    <t>Conventional</t>
  </si>
  <si>
    <t>FHA</t>
  </si>
  <si>
    <t>VA</t>
  </si>
  <si>
    <t>No</t>
  </si>
  <si>
    <t>Yes</t>
  </si>
  <si>
    <r>
      <rPr>
        <sz val="28"/>
        <color theme="1" tint="0.499984740745262"/>
        <rFont val="Arial"/>
        <family val="2"/>
      </rPr>
      <t>CONTRACT</t>
    </r>
    <r>
      <rPr>
        <sz val="28"/>
        <color rgb="FFC00000"/>
        <rFont val="Arial Black"/>
        <family val="2"/>
      </rPr>
      <t>RIGHTER</t>
    </r>
  </si>
  <si>
    <t>USDA</t>
  </si>
  <si>
    <t>F255 - Instructions to Closing Attorney</t>
  </si>
  <si>
    <t xml:space="preserve">  2 0 2 2</t>
  </si>
  <si>
    <t>© 2014 - 2022 Rusty Willis. No part of this file may be duplicated, altered, or reproduces without the written express permission of author.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</si>
</sst>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0"/>
      <name val="Arial Narrow"/>
      <family val="2"/>
    </font>
    <font>
      <sz val="28"/>
      <color theme="1"/>
      <name val="Arial Narrow"/>
      <family val="2"/>
    </font>
    <font>
      <sz val="28"/>
      <color theme="1" tint="0.499984740745262"/>
      <name val="Arial"/>
      <family val="2"/>
    </font>
    <font>
      <sz val="28"/>
      <color rgb="FFC00000"/>
      <name val="Arial Black"/>
      <family val="2"/>
    </font>
    <font>
      <sz val="10"/>
      <color theme="1"/>
      <name val="Arial Narrow"/>
      <family val="2"/>
    </font>
    <font>
      <sz val="16"/>
      <color theme="1" tint="0.499984740745262"/>
      <name val="Arial"/>
      <family val="2"/>
    </font>
    <font>
      <sz val="14"/>
      <color theme="0"/>
      <name val="Arial Narrow"/>
      <family val="2"/>
    </font>
    <font>
      <b/>
      <sz val="14"/>
      <color theme="0"/>
      <name val="Red Hat Display"/>
    </font>
    <font>
      <sz val="14"/>
      <color theme="1"/>
      <name val="Red Hat Display"/>
    </font>
    <font>
      <sz val="14"/>
      <color rgb="FFC00000"/>
      <name val="Red Hat Display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3379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0B3379"/>
      </left>
      <right style="thin">
        <color rgb="FF0B3379"/>
      </right>
      <top style="thin">
        <color rgb="FF0B3379"/>
      </top>
      <bottom style="thin">
        <color rgb="FF0B33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quotePrefix="1" applyFont="1" applyFill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B33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3743326</xdr:colOff>
      <xdr:row>1</xdr:row>
      <xdr:rowOff>259886</xdr:rowOff>
    </xdr:from>
    <xdr:ext cx="298030" cy="26936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D7F8AB-3ED0-4DCC-B3C6-7076E724DA98}"/>
            </a:ext>
          </a:extLst>
        </xdr:cNvPr>
        <xdr:cNvSpPr txBox="1"/>
      </xdr:nvSpPr>
      <xdr:spPr>
        <a:xfrm>
          <a:off x="4960023" y="572751"/>
          <a:ext cx="29803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</a:p>
      </xdr:txBody>
    </xdr:sp>
    <xdr:clientData/>
  </xdr:oneCellAnchor>
  <xdr:twoCellAnchor editAs="oneCell">
    <xdr:from>
      <xdr:col>4</xdr:col>
      <xdr:colOff>4286250</xdr:colOff>
      <xdr:row>0</xdr:row>
      <xdr:rowOff>104775</xdr:rowOff>
    </xdr:from>
    <xdr:to>
      <xdr:col>4</xdr:col>
      <xdr:colOff>6838950</xdr:colOff>
      <xdr:row>3</xdr:row>
      <xdr:rowOff>193563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9CF2E5-DDB8-4902-82CF-A8369EE736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34" b="15153"/>
        <a:stretch/>
      </xdr:blipFill>
      <xdr:spPr>
        <a:xfrm>
          <a:off x="12134850" y="104775"/>
          <a:ext cx="2552700" cy="1031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CEF0-51DE-4C1C-917A-9C2256457D66}">
  <sheetPr>
    <pageSetUpPr fitToPage="1"/>
  </sheetPr>
  <dimension ref="C2:K24"/>
  <sheetViews>
    <sheetView tabSelected="1" zoomScaleNormal="100" workbookViewId="0">
      <selection activeCell="D6" sqref="D6"/>
    </sheetView>
  </sheetViews>
  <sheetFormatPr defaultRowHeight="24.75" customHeight="1" x14ac:dyDescent="0.25"/>
  <cols>
    <col min="1" max="2" width="9.140625" style="1"/>
    <col min="3" max="3" width="76.85546875" style="1" customWidth="1"/>
    <col min="4" max="4" width="22.5703125" style="12" customWidth="1"/>
    <col min="5" max="5" width="104.85546875" style="1" customWidth="1"/>
    <col min="6" max="16384" width="9.140625" style="1"/>
  </cols>
  <sheetData>
    <row r="2" spans="3:11" ht="24.75" customHeight="1" x14ac:dyDescent="0.25">
      <c r="C2" s="7" t="s">
        <v>30</v>
      </c>
    </row>
    <row r="3" spans="3:11" ht="24.75" customHeight="1" x14ac:dyDescent="0.25">
      <c r="C3" s="3" t="s">
        <v>27</v>
      </c>
      <c r="E3" s="5"/>
    </row>
    <row r="5" spans="3:11" ht="24.75" customHeight="1" x14ac:dyDescent="0.25">
      <c r="C5" s="8" t="s">
        <v>14</v>
      </c>
      <c r="D5" s="8" t="s">
        <v>15</v>
      </c>
      <c r="E5" s="8" t="s">
        <v>16</v>
      </c>
      <c r="F5" s="2"/>
    </row>
    <row r="6" spans="3:11" ht="24.75" customHeight="1" x14ac:dyDescent="0.25">
      <c r="C6" s="9" t="s">
        <v>0</v>
      </c>
      <c r="D6" s="13"/>
      <c r="E6" s="16" t="e">
        <f>_xlfn.IFS(D6="Fee Simple","F201 - Purchase &amp; Sale Agreement",D6 = "Condominium","F201 - Purchase &amp; Sale Agreement",D6="Land","F213 - Land Purchase &amp; Sale Agreement",D6="Residential Lot","F210 - Lot Purchase &amp; Sale Agreement")</f>
        <v>#N/A</v>
      </c>
      <c r="K6" s="6" t="s">
        <v>17</v>
      </c>
    </row>
    <row r="7" spans="3:11" ht="24.75" customHeight="1" x14ac:dyDescent="0.25">
      <c r="C7" s="10" t="s">
        <v>1</v>
      </c>
      <c r="D7" s="14"/>
      <c r="E7" s="17" t="e">
        <f>_xlfn.IFS(D7="Cash","F401 - All Cash Sale Exhibit",D7 = "Conventional","F404 - Conventional Loan Contingency Exhibit",D7="FHA","F407 - FHA Loan Contingency Exhibit",D7="VA","F410 - VA Loan Contingency Exhibit",D7="USDA","F413 - USDA-RD Loan Contingency Exhibit")</f>
        <v>#N/A</v>
      </c>
      <c r="K7" s="6" t="s">
        <v>18</v>
      </c>
    </row>
    <row r="8" spans="3:11" ht="24.75" customHeight="1" x14ac:dyDescent="0.25">
      <c r="C8" s="10" t="s">
        <v>2</v>
      </c>
      <c r="D8" s="14"/>
      <c r="E8" s="17" t="str">
        <f>+IF(D8="Yes","F510 - Closing Attorney Acting as Holder of Earnest Money Exhibit","")</f>
        <v/>
      </c>
      <c r="K8" s="6" t="s">
        <v>19</v>
      </c>
    </row>
    <row r="9" spans="3:11" ht="24.75" customHeight="1" x14ac:dyDescent="0.25">
      <c r="C9" s="10" t="s">
        <v>3</v>
      </c>
      <c r="D9" s="14"/>
      <c r="E9" s="17" t="str">
        <f>+IF(D9="Yes","F219 - Temporary Occupancy Agreement for Seller After Closing Exhibit","")</f>
        <v/>
      </c>
      <c r="K9" s="6" t="s">
        <v>20</v>
      </c>
    </row>
    <row r="10" spans="3:11" ht="24.75" customHeight="1" x14ac:dyDescent="0.25">
      <c r="C10" s="10" t="s">
        <v>4</v>
      </c>
      <c r="D10" s="14"/>
      <c r="E10" s="17" t="str">
        <f>+IF(D10="Yes","F222 - Temporary Occupancy Agreement for Buyer Prior to Closing Exhibit","")</f>
        <v/>
      </c>
      <c r="K10" s="6"/>
    </row>
    <row r="11" spans="3:11" ht="24.75" customHeight="1" x14ac:dyDescent="0.25">
      <c r="C11" s="10" t="s">
        <v>5</v>
      </c>
      <c r="D11" s="14"/>
      <c r="E11" s="17" t="e">
        <f>+_xlfn.IFS(D6="Condominium","F322 - Community Association Disclosure",D11="Yes", "F322 - Community Association Disclosure")</f>
        <v>#N/A</v>
      </c>
      <c r="K11" s="6" t="s">
        <v>21</v>
      </c>
    </row>
    <row r="12" spans="3:11" ht="24.75" customHeight="1" x14ac:dyDescent="0.25">
      <c r="C12" s="10" t="s">
        <v>6</v>
      </c>
      <c r="D12" s="14"/>
      <c r="E12" s="17" t="str">
        <f>+IF(D12="Yes","F316 - Lead Based Paint Exhibit","")</f>
        <v/>
      </c>
      <c r="K12" s="6" t="s">
        <v>22</v>
      </c>
    </row>
    <row r="13" spans="3:11" ht="24.75" customHeight="1" x14ac:dyDescent="0.25">
      <c r="C13" s="10" t="s">
        <v>7</v>
      </c>
      <c r="D13" s="14"/>
      <c r="E13" s="17" t="str">
        <f>+IF(D13="No","SS730 - Property Disclosure Contingency  -OR-  SS732 - No Seller's Disclosure","")</f>
        <v/>
      </c>
      <c r="K13" s="6" t="s">
        <v>23</v>
      </c>
    </row>
    <row r="14" spans="3:11" ht="24.75" customHeight="1" x14ac:dyDescent="0.25">
      <c r="C14" s="10" t="s">
        <v>8</v>
      </c>
      <c r="D14" s="14"/>
      <c r="E14" s="17" t="str">
        <f>+IF(D14="Yes","F601 - Sale or Lease of Buyer's Property Contingency","")</f>
        <v/>
      </c>
      <c r="K14" s="6" t="s">
        <v>24</v>
      </c>
    </row>
    <row r="15" spans="3:11" ht="24.75" customHeight="1" x14ac:dyDescent="0.25">
      <c r="C15" s="10" t="s">
        <v>9</v>
      </c>
      <c r="D15" s="14"/>
      <c r="E15" s="17" t="str">
        <f>+IF(D15="Yes","F328 - DeKalb County Plumbing Disclosure","")</f>
        <v/>
      </c>
      <c r="K15" s="6" t="s">
        <v>28</v>
      </c>
    </row>
    <row r="16" spans="3:11" ht="24.75" customHeight="1" x14ac:dyDescent="0.25">
      <c r="C16" s="10" t="s">
        <v>10</v>
      </c>
      <c r="D16" s="14"/>
      <c r="E16" s="17" t="str">
        <f>+IF(D16="Yes","F225 - Personal Property Agreement (Bill of Sale)","")</f>
        <v/>
      </c>
      <c r="K16" s="6"/>
    </row>
    <row r="17" spans="3:11" ht="24.75" customHeight="1" x14ac:dyDescent="0.25">
      <c r="C17" s="10" t="s">
        <v>11</v>
      </c>
      <c r="D17" s="14"/>
      <c r="E17" s="17" t="str">
        <f>+IF(D17="Yes","F604 - Back-Up Agreement Contingency Exhibit","")</f>
        <v/>
      </c>
      <c r="K17" s="6"/>
    </row>
    <row r="18" spans="3:11" ht="24.75" customHeight="1" x14ac:dyDescent="0.25">
      <c r="C18" s="10" t="s">
        <v>12</v>
      </c>
      <c r="D18" s="14"/>
      <c r="E18" s="17" t="str">
        <f>+IF(D18="Yes","F610 - Shot Sale Contingency Exhibit","")</f>
        <v/>
      </c>
      <c r="K18" s="6" t="s">
        <v>25</v>
      </c>
    </row>
    <row r="19" spans="3:11" ht="24.75" customHeight="1" x14ac:dyDescent="0.25">
      <c r="C19" s="10" t="s">
        <v>13</v>
      </c>
      <c r="D19" s="14"/>
      <c r="E19" s="17" t="str">
        <f>+IF(D19="Yes","F607 - General Contingency Exhibit","")</f>
        <v/>
      </c>
      <c r="K19" s="6" t="s">
        <v>26</v>
      </c>
    </row>
    <row r="20" spans="3:11" ht="24.75" customHeight="1" x14ac:dyDescent="0.25">
      <c r="C20" s="11"/>
      <c r="D20" s="15"/>
      <c r="E20" s="17" t="str">
        <f>+IF(D6="Condominium","F204 - Condominum ReSale Purchase &amp; Sale Exhibit","")</f>
        <v/>
      </c>
      <c r="K20" s="6"/>
    </row>
    <row r="21" spans="3:11" ht="24.75" customHeight="1" x14ac:dyDescent="0.25">
      <c r="C21" s="11"/>
      <c r="D21" s="15"/>
      <c r="E21" s="17" t="str">
        <f>+IF(D8="Yes","F511 - Agreement of Closing Attorney to Act as Holder of Earnest Money","")</f>
        <v/>
      </c>
      <c r="K21" s="6"/>
    </row>
    <row r="22" spans="3:11" ht="24.75" customHeight="1" x14ac:dyDescent="0.25">
      <c r="C22" s="11"/>
      <c r="D22" s="15"/>
      <c r="E22" s="17" t="s">
        <v>29</v>
      </c>
    </row>
    <row r="23" spans="3:11" ht="7.5" customHeight="1" x14ac:dyDescent="0.25"/>
    <row r="24" spans="3:11" ht="24.75" customHeight="1" x14ac:dyDescent="0.25">
      <c r="C24" s="4" t="s">
        <v>31</v>
      </c>
    </row>
  </sheetData>
  <sheetProtection algorithmName="SHA-512" hashValue="dO+fjY3MSt5YfvT7Xd2eZMBEMepppd2JoKHhngyuyjhsS5TiMnfY/ez9/6H0z4Pa7EqiM2OjQwgtabYTyODGNA==" saltValue="NNGRsFcWk4CtdRPGE2qxHQ==" spinCount="100000" sheet="1" objects="1" scenarios="1" selectLockedCells="1"/>
  <conditionalFormatting sqref="E6:E22">
    <cfRule type="containsErrors" dxfId="1" priority="2">
      <formula>ISERROR(E6)</formula>
    </cfRule>
  </conditionalFormatting>
  <conditionalFormatting sqref="E22">
    <cfRule type="expression" dxfId="0" priority="1">
      <formula>$D$6=""</formula>
    </cfRule>
  </conditionalFormatting>
  <dataValidations count="4">
    <dataValidation type="list" allowBlank="1" showInputMessage="1" showErrorMessage="1" sqref="D6" xr:uid="{0D4BFFB9-8ADC-4293-84C5-C7FEA884DEC3}">
      <formula1>$K$5:$K$9</formula1>
    </dataValidation>
    <dataValidation type="list" allowBlank="1" showInputMessage="1" showErrorMessage="1" sqref="D7" xr:uid="{1E50E43D-8FA8-403F-BFEF-DB7F965F006D}">
      <formula1>$K$10:$K$15</formula1>
    </dataValidation>
    <dataValidation type="list" allowBlank="1" showInputMessage="1" showErrorMessage="1" sqref="D20:D22" xr:uid="{9B58E657-80A6-4F61-BB4E-166D69334279}">
      <formula1>$K$15:$K$17</formula1>
    </dataValidation>
    <dataValidation type="list" allowBlank="1" showInputMessage="1" showErrorMessage="1" sqref="D8:D19" xr:uid="{5FA462FF-6AA4-4AF0-9983-3FFC3BAB19B8}">
      <formula1>$K$17:$K$19</formula1>
    </dataValidation>
  </dataValidations>
  <pageMargins left="0.7" right="0.7" top="0.75" bottom="0.75" header="0.3" footer="0.3"/>
  <pageSetup scale="71" orientation="landscape" r:id="rId1"/>
  <ignoredErrors>
    <ignoredError sqref="E6:E7 E1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Rusty Willis</dc:creator>
  <cp:lastModifiedBy>Rusty Willis</cp:lastModifiedBy>
  <cp:lastPrinted>2018-12-11T15:10:21Z</cp:lastPrinted>
  <dcterms:created xsi:type="dcterms:W3CDTF">2018-12-11T14:02:06Z</dcterms:created>
  <dcterms:modified xsi:type="dcterms:W3CDTF">2022-01-05T11:26:01Z</dcterms:modified>
</cp:coreProperties>
</file>